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10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<sst xmlns="http://schemas.openxmlformats.org/spreadsheetml/2006/main" uniqueCount="100">
  <si>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</si>
  <si>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</si>
  <si>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кв-л. 5-ый мкр.1 дом 10</t>
  </si>
  <si>
    <t>за период</t>
  </si>
  <si>
    <t>01.01.2018</t>
  </si>
  <si>
    <t>31.12.2018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</si>
  <si>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</si>
  <si>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</si>
  <si>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</si>
  <si>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</si>
  <si>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</si>
  <si>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</si>
  <si>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</si>
  <si>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</si>
  <si>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</si>
  <si>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</si>
  <si>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</si>
  <si>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</si>
  <si>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</si>
  <si>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</si>
  <si>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</si>
  <si>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</si>
  <si>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</si>
  <si>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</si>
  <si>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</si>
  <si>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</si>
  <si>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</si>
  <si>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</si>
  <si>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</si>
  <si>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</si>
  <si>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</si>
  <si>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</si>
  <si>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</si>
  <si>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</si>
  <si>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</si>
  <si>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</si>
  <si>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</si>
  <si>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</si>
  <si>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</si>
  <si>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</si>
  <si>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</si>
  <si>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</si>
  <si>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</si>
  <si>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</si>
  <si>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</si>
  <si>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</si>
  <si>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</si>
  <si>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</si>
  <si>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</si>
  <si>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</si>
  <si>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</si>
  <si>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</si>
  <si>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</si>
  <si>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</si>
  <si>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</si>
  <si>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</si>
  <si>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</si>
  <si>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</si>
  <si>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</si>
  <si>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</si>
  <si>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</si>
  <si>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</si>
  <si>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</si>
  <si>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</si>
  <si>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</si>
  <si>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</si>
  <si>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</si>
  <si>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</si>
  <si>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</si>
  <si>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</si>
  <si>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</si>
  <si>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</si>
  <si>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</si>
  <si>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</si>
  <si>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</si>
  <si>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</si>
  <si>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</si>
  <si>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</si>
  <si>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</si>
  <si>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</si>
  <si>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</si>
  <si>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</si>
  <si>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</si>
  <si>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</si>
  <si>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</si>
  <si>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</si>
  <si>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</si>
  <si>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</si>
  <si>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</si>
  <si>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</si>
  <si>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</si>
  <si>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t>Расходы связанные с текущей деятельностью управляющей организации</t>
  </si>
  <si>
    <t>4.3</t>
  </si>
  <si>
    <t>Содержание РКЦ,МФЦ,паспортного стола</t>
  </si>
  <si>
    <t>4.4</t>
  </si>
  <si>
    <t>Комиссия банка</t>
  </si>
  <si>
    <t>Итого расходы</t>
  </si>
  <si>
    <t xml:space="preserve"> Директор    </t>
  </si>
  <si>
    <t>ООО «ВИНТИ»</t>
  </si>
  <si>
    <t>Спасский П.В.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</si>
</sst>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2" sqref="B5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</row>
    <row r="5" spans="1:12" customHeight="1" ht="12.75">
      <c r="A5"/>
      <c r="C5"/>
      <c r="D5"/>
    </row>
    <row r="6" spans="1:12" customHeight="1" ht="12.75">
      <c r="A6"/>
      <c r="B6" t="s">
        <v>3</v>
      </c>
      <c r="C6"/>
      <c r="D6"/>
    </row>
    <row r="7" spans="1:12" customHeight="1" ht="12.75">
      <c r="A7"/>
      <c r="B7" t="s">
        <v>4</v>
      </c>
      <c r="C7"/>
      <c r="D7"/>
    </row>
    <row r="8" spans="1:12" customHeight="1" ht="16.5">
      <c r="A8"/>
      <c r="B8" t="s">
        <v>5</v>
      </c>
      <c r="C8"/>
      <c r="D8"/>
    </row>
    <row r="9" spans="1:12" customHeight="1" ht="12.75">
      <c r="A9"/>
      <c r="B9"/>
      <c r="C9"/>
      <c r="D9"/>
    </row>
    <row r="10" spans="1:12" customHeight="1" ht="25.5">
      <c r="A10" t="s">
        <v>6</v>
      </c>
      <c r="B10" t="s">
        <v>7</v>
      </c>
      <c r="C10" t="s">
        <v>8</v>
      </c>
      <c r="D10" t="s">
        <v>9</v>
      </c>
    </row>
    <row r="11" spans="1:12" customHeight="1" ht="22.5">
      <c r="A11"/>
      <c r="B11"/>
      <c r="C11"/>
      <c r="D11" t="s">
        <v>10</v>
      </c>
    </row>
    <row r="12" spans="1:12" customHeight="1" ht="12.75">
      <c r="A12" t="s">
        <v>11</v>
      </c>
      <c r="B12">
        <v>2</v>
      </c>
      <c r="C12">
        <v>3</v>
      </c>
      <c r="D12">
        <v>4</v>
      </c>
    </row>
    <row r="13" spans="1:12" customHeight="1" ht="24.75">
      <c r="A13" t="s">
        <v>12</v>
      </c>
      <c r="B13"/>
      <c r="C13"/>
      <c r="D13">
        <f>SUM(D14:D23)</f>
        <v>997118.8</v>
      </c>
    </row>
    <row r="14" spans="1:12" customHeight="1" ht="22.5">
      <c r="A14" t="s">
        <v>13</v>
      </c>
      <c r="B14" t="s">
        <v>14</v>
      </c>
      <c r="C14" t="s">
        <v>15</v>
      </c>
      <c r="D14">
        <f>133210.3</f>
        <v>133210.3</v>
      </c>
    </row>
    <row r="15" spans="1:12" customHeight="1" ht="12.75">
      <c r="A15" t="s">
        <v>16</v>
      </c>
      <c r="B15" t="s">
        <v>17</v>
      </c>
      <c r="C15" t="s">
        <v>18</v>
      </c>
      <c r="D15">
        <f>113201.7</f>
        <v>113201.7</v>
      </c>
    </row>
    <row r="16" spans="1:12" customHeight="1" ht="12.75">
      <c r="A16" t="s">
        <v>19</v>
      </c>
      <c r="B16" t="s">
        <v>20</v>
      </c>
      <c r="C16" t="s">
        <v>18</v>
      </c>
      <c r="D16">
        <f>364247.66</f>
        <v>364247.66</v>
      </c>
    </row>
    <row r="17" spans="1:12" customHeight="1" ht="12.75">
      <c r="A17" t="s">
        <v>21</v>
      </c>
      <c r="B17" t="s">
        <v>22</v>
      </c>
      <c r="C17" t="s">
        <v>18</v>
      </c>
      <c r="D17">
        <f>212487.99</f>
        <v>212487.99</v>
      </c>
    </row>
    <row r="18" spans="1:12" customHeight="1" ht="45">
      <c r="A18" t="s">
        <v>23</v>
      </c>
      <c r="B18" t="s">
        <v>24</v>
      </c>
      <c r="C18" t="s">
        <v>18</v>
      </c>
      <c r="D18">
        <f>108533.88</f>
        <v>108533.88</v>
      </c>
    </row>
    <row r="19" spans="1:12" customHeight="1" ht="33.75">
      <c r="A19" t="s">
        <v>25</v>
      </c>
      <c r="B19" t="s">
        <v>26</v>
      </c>
      <c r="C19" t="s">
        <v>18</v>
      </c>
      <c r="D19">
        <f>43413.6</f>
        <v>43413.6</v>
      </c>
    </row>
    <row r="20" spans="1:12" customHeight="1" ht="12.75">
      <c r="A20" t="s">
        <v>27</v>
      </c>
      <c r="B20" t="s">
        <v>28</v>
      </c>
      <c r="C20" t="s">
        <v>29</v>
      </c>
      <c r="D20">
        <f>1783.25</f>
        <v>1783.25</v>
      </c>
    </row>
    <row r="21" spans="1:12" customHeight="1" ht="12.75">
      <c r="A21" t="s">
        <v>30</v>
      </c>
      <c r="B21" t="s">
        <v>31</v>
      </c>
      <c r="C21" t="s">
        <v>29</v>
      </c>
      <c r="D21">
        <f>3940.29</f>
        <v>3940.29</v>
      </c>
    </row>
    <row r="22" spans="1:12" customHeight="1" ht="22.5" hidden="true" outlineLevel="1">
      <c r="A22"/>
      <c r="B22" t="s">
        <v>32</v>
      </c>
      <c r="C22" t="s">
        <v>18</v>
      </c>
      <c r="D22">
        <f>0</f>
        <v>0</v>
      </c>
    </row>
    <row r="23" spans="1:12" customHeight="1" ht="19.5" collapsed="true">
      <c r="A23" t="s">
        <v>33</v>
      </c>
      <c r="B23" t="s">
        <v>34</v>
      </c>
      <c r="C23" t="s">
        <v>15</v>
      </c>
      <c r="D23">
        <f>16300.13</f>
        <v>16300.13</v>
      </c>
    </row>
    <row r="24" spans="1:12" customHeight="1" ht="37.5">
      <c r="A24" t="s">
        <v>35</v>
      </c>
      <c r="B24"/>
      <c r="C24"/>
      <c r="D24">
        <f>D25+D26+D28+D29+D30+D31+D32+D34+D35+D36+D37+D39+D40+D41+D42+D43+D44+D45+D46+D38+D33</f>
        <v>1477554.31</v>
      </c>
    </row>
    <row r="25" spans="1:12" customHeight="1" ht="22.5">
      <c r="A25" t="s">
        <v>36</v>
      </c>
      <c r="B25" t="s">
        <v>37</v>
      </c>
      <c r="C25" t="s">
        <v>15</v>
      </c>
      <c r="D25">
        <f>0</f>
        <v>0</v>
      </c>
    </row>
    <row r="26" spans="1:12" customHeight="1" ht="19.5">
      <c r="A26" t="s">
        <v>38</v>
      </c>
      <c r="B26" t="s">
        <v>39</v>
      </c>
      <c r="C26" t="s">
        <v>15</v>
      </c>
      <c r="D26">
        <f>144849.66</f>
        <v>144849.66</v>
      </c>
    </row>
    <row r="27" spans="1:12" customHeight="1" ht="12.75" hidden="true" outlineLevel="1">
      <c r="A27"/>
      <c r="B27" t="s">
        <v>40</v>
      </c>
      <c r="C27"/>
      <c r="D27">
        <f>0</f>
        <v>0</v>
      </c>
    </row>
    <row r="28" spans="1:12" customHeight="1" ht="19.5" collapsed="true">
      <c r="A28" t="s">
        <v>41</v>
      </c>
      <c r="B28" t="s">
        <v>42</v>
      </c>
      <c r="C28" t="s">
        <v>15</v>
      </c>
      <c r="D28">
        <f>28180.26</f>
        <v>28180.26</v>
      </c>
    </row>
    <row r="29" spans="1:12" customHeight="1" ht="22.5">
      <c r="A29" t="s">
        <v>43</v>
      </c>
      <c r="B29" t="s">
        <v>44</v>
      </c>
      <c r="C29" t="s">
        <v>15</v>
      </c>
      <c r="D29">
        <f>168275.04</f>
        <v>168275.04</v>
      </c>
    </row>
    <row r="30" spans="1:12" customHeight="1" ht="33.75">
      <c r="A30" t="s">
        <v>45</v>
      </c>
      <c r="B30" t="s">
        <v>46</v>
      </c>
      <c r="C30" t="s">
        <v>15</v>
      </c>
      <c r="D30">
        <f>53086.49</f>
        <v>53086.49</v>
      </c>
    </row>
    <row r="31" spans="1:12" customHeight="1" ht="22.5">
      <c r="A31" t="s">
        <v>47</v>
      </c>
      <c r="B31" t="s">
        <v>48</v>
      </c>
      <c r="C31" t="s">
        <v>15</v>
      </c>
      <c r="D31">
        <f>10766.08</f>
        <v>10766.08</v>
      </c>
    </row>
    <row r="32" spans="1:12" customHeight="1" ht="33.75">
      <c r="A32" t="s">
        <v>49</v>
      </c>
      <c r="B32" t="s">
        <v>50</v>
      </c>
      <c r="C32" t="s">
        <v>15</v>
      </c>
      <c r="D32">
        <f>67727.41</f>
        <v>67727.41</v>
      </c>
    </row>
    <row r="33" spans="1:12" customHeight="1" ht="19.5" hidden="true" outlineLevel="1">
      <c r="A33" t="s">
        <v>51</v>
      </c>
      <c r="B33" t="s">
        <v>52</v>
      </c>
      <c r="C33" t="s">
        <v>15</v>
      </c>
      <c r="D33"/>
    </row>
    <row r="34" spans="1:12" customHeight="1" ht="22.5" collapsed="true">
      <c r="A34" t="s">
        <v>53</v>
      </c>
      <c r="B34" t="s">
        <v>54</v>
      </c>
      <c r="C34" t="s">
        <v>15</v>
      </c>
      <c r="D34">
        <f>219667.75</f>
        <v>219667.75</v>
      </c>
    </row>
    <row r="35" spans="1:12" customHeight="1" ht="33.75">
      <c r="A35" t="s">
        <v>55</v>
      </c>
      <c r="B35" t="s">
        <v>56</v>
      </c>
      <c r="C35" t="s">
        <v>15</v>
      </c>
      <c r="D35">
        <f>137213.41</f>
        <v>137213.41</v>
      </c>
    </row>
    <row r="36" spans="1:12" customHeight="1" ht="12.75">
      <c r="A36" t="s">
        <v>57</v>
      </c>
      <c r="B36" t="s">
        <v>58</v>
      </c>
      <c r="C36" t="s">
        <v>59</v>
      </c>
      <c r="D36">
        <f>17320.76</f>
        <v>17320.76</v>
      </c>
    </row>
    <row r="37" spans="1:12" customHeight="1" ht="19.5">
      <c r="A37" t="s">
        <v>60</v>
      </c>
      <c r="B37" t="s">
        <v>61</v>
      </c>
      <c r="C37" t="s">
        <v>15</v>
      </c>
      <c r="D37">
        <f>7280.75</f>
        <v>7280.75</v>
      </c>
    </row>
    <row r="38" spans="1:12" customHeight="1" ht="12.75">
      <c r="A38" t="s">
        <v>62</v>
      </c>
      <c r="B38" t="s">
        <v>63</v>
      </c>
      <c r="C38" t="s">
        <v>29</v>
      </c>
      <c r="D38">
        <f>0</f>
        <v>0</v>
      </c>
    </row>
    <row r="39" spans="1:12" customHeight="1" ht="12.75">
      <c r="A39" t="s">
        <v>64</v>
      </c>
      <c r="B39" t="s">
        <v>65</v>
      </c>
      <c r="C39" t="s">
        <v>59</v>
      </c>
      <c r="D39">
        <f>0</f>
        <v>0</v>
      </c>
    </row>
    <row r="40" spans="1:12" customHeight="1" ht="22.5">
      <c r="A40" t="s">
        <v>66</v>
      </c>
      <c r="B40" t="s">
        <v>67</v>
      </c>
      <c r="C40" t="s">
        <v>15</v>
      </c>
      <c r="D40">
        <f>67900</f>
        <v>67900</v>
      </c>
    </row>
    <row r="41" spans="1:12" customHeight="1" ht="12.75">
      <c r="A41" t="s">
        <v>68</v>
      </c>
      <c r="B41" t="s">
        <v>69</v>
      </c>
      <c r="C41" t="s">
        <v>29</v>
      </c>
      <c r="D41">
        <f>347593.5</f>
        <v>347593.5</v>
      </c>
    </row>
    <row r="42" spans="1:12" customHeight="1" ht="22.5">
      <c r="A42" t="s">
        <v>70</v>
      </c>
      <c r="B42" t="s">
        <v>71</v>
      </c>
      <c r="C42" t="s">
        <v>29</v>
      </c>
      <c r="D42">
        <f>0</f>
        <v>0</v>
      </c>
    </row>
    <row r="43" spans="1:12" customHeight="1" ht="12.75">
      <c r="A43" t="s">
        <v>72</v>
      </c>
      <c r="B43" t="s">
        <v>73</v>
      </c>
      <c r="C43" t="s">
        <v>29</v>
      </c>
      <c r="D43">
        <f>0</f>
        <v>0</v>
      </c>
    </row>
    <row r="44" spans="1:12" customHeight="1" ht="12.75">
      <c r="A44" t="s">
        <v>74</v>
      </c>
      <c r="B44" t="s">
        <v>75</v>
      </c>
      <c r="C44" t="s">
        <v>29</v>
      </c>
      <c r="D44">
        <f>74023.9</f>
        <v>74023.9</v>
      </c>
    </row>
    <row r="45" spans="1:12" customHeight="1" ht="48">
      <c r="A45" t="s">
        <v>76</v>
      </c>
      <c r="B45" t="s">
        <v>77</v>
      </c>
      <c r="C45" t="s">
        <v>78</v>
      </c>
      <c r="D45">
        <f>133669.3</f>
        <v>133669.3</v>
      </c>
    </row>
    <row r="46" spans="1:12" customHeight="1" ht="25.5">
      <c r="A46" t="s">
        <v>79</v>
      </c>
      <c r="B46" t="s">
        <v>80</v>
      </c>
      <c r="C46" t="s">
        <v>15</v>
      </c>
      <c r="D46">
        <f>0</f>
        <v>0</v>
      </c>
    </row>
    <row r="47" spans="1:12" customHeight="1" ht="21">
      <c r="A47" t="s">
        <v>81</v>
      </c>
      <c r="B47"/>
      <c r="C47"/>
      <c r="D47">
        <f>SUM(D48:D49)</f>
        <v>0</v>
      </c>
    </row>
    <row r="48" spans="1:12" customHeight="1" ht="19.5">
      <c r="A48" t="s">
        <v>82</v>
      </c>
      <c r="B48" t="s">
        <v>83</v>
      </c>
      <c r="C48" t="s">
        <v>15</v>
      </c>
      <c r="D48">
        <f>0</f>
        <v>0</v>
      </c>
    </row>
    <row r="49" spans="1:12" customHeight="1" ht="18">
      <c r="A49" t="s">
        <v>84</v>
      </c>
      <c r="B49" t="s">
        <v>85</v>
      </c>
      <c r="C49" t="s">
        <v>15</v>
      </c>
      <c r="D49">
        <v>0</v>
      </c>
    </row>
    <row r="50" spans="1:12" customHeight="1" ht="15.75">
      <c r="A50" t="s">
        <v>86</v>
      </c>
      <c r="B50"/>
      <c r="C50"/>
      <c r="D50">
        <f>D51+D52+D54+D53</f>
        <v>456276.18</v>
      </c>
    </row>
    <row r="51" spans="1:12" customHeight="1" ht="19.5">
      <c r="A51" t="s">
        <v>87</v>
      </c>
      <c r="B51" t="s">
        <v>88</v>
      </c>
      <c r="C51" t="s">
        <v>89</v>
      </c>
      <c r="D51">
        <f>0</f>
        <v>0</v>
      </c>
    </row>
    <row r="52" spans="1:12" customHeight="1" ht="22.5">
      <c r="A52" t="s">
        <v>90</v>
      </c>
      <c r="B52" t="s">
        <v>91</v>
      </c>
      <c r="C52" t="s">
        <v>29</v>
      </c>
      <c r="D52">
        <f>329179.99</f>
        <v>329179.99</v>
      </c>
    </row>
    <row r="53" spans="1:12" customHeight="1" ht="12.75">
      <c r="A53" t="s">
        <v>92</v>
      </c>
      <c r="B53" t="s">
        <v>93</v>
      </c>
      <c r="C53" t="s">
        <v>29</v>
      </c>
      <c r="D53">
        <f>127096.19</f>
        <v>127096.19</v>
      </c>
    </row>
    <row r="54" spans="1:12" customHeight="1" ht="14.25">
      <c r="A54" t="s">
        <v>94</v>
      </c>
      <c r="B54" t="s">
        <v>95</v>
      </c>
      <c r="C54" t="s">
        <v>29</v>
      </c>
      <c r="D54">
        <f>0</f>
        <v>0</v>
      </c>
    </row>
    <row r="55" spans="1:12" customHeight="1" ht="23.25">
      <c r="A55" t="s">
        <v>96</v>
      </c>
      <c r="B55"/>
      <c r="C55"/>
      <c r="D55">
        <f>SUM(D13,D24,D47,D50)</f>
        <v>2930949.29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/>
    </row>
    <row r="59" spans="1:12" customHeight="1" ht="15.75" collapsed="true">
      <c r="A59"/>
      <c r="B59"/>
      <c r="C59"/>
      <c r="D59"/>
    </row>
    <row r="60" spans="1:12" customHeight="1" ht="15.75">
      <c r="A60"/>
      <c r="B60" t="s">
        <v>97</v>
      </c>
      <c r="C60"/>
      <c r="D60"/>
    </row>
    <row r="61" spans="1:12">
      <c r="A61"/>
      <c r="B61" t="s">
        <v>98</v>
      </c>
      <c r="C61" t="s">
        <v>99</v>
      </c>
      <c r="E61"/>
      <c r="F61"/>
      <c r="G61"/>
      <c r="H61"/>
      <c r="I61"/>
    </row>
    <row r="62" spans="1:12" customHeight="1" ht="12.75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д.10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2019-04-12T16:39:11+01:00</dcterms:created>
  <dcterms:modified xsi:type="dcterms:W3CDTF">2019-04-12T16:39:11+01:00</dcterms:modified>
  <dc:title>Untitled Spreadsheet</dc:title>
  <dc:description/>
  <dc:subject/>
  <cp:keywords/>
  <cp:category/>
</cp:coreProperties>
</file>